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2\09_2022\10_Vykazy_prezentacni\GCP\"/>
    </mc:Choice>
  </mc:AlternateContent>
  <bookViews>
    <workbookView xWindow="0" yWindow="0" windowWidth="24000" windowHeight="9495" activeTab="2"/>
  </bookViews>
  <sheets>
    <sheet name="Výkaz o finanční situaci" sheetId="1" r:id="rId1"/>
    <sheet name="Výkaz zisku a ztráty" sheetId="2" r:id="rId2"/>
    <sheet name="Výkaz o úplném výsledku" sheetId="3" r:id="rId3"/>
  </sheets>
  <externalReferences>
    <externalReference r:id="rId4"/>
  </externalReferences>
  <definedNames>
    <definedName name="ActRok">'[1]VSTUPNÍ DATA'!$C$25</definedName>
    <definedName name="akt_obdobi">'[1]VSTUPNÍ DATA'!$C$19</definedName>
    <definedName name="scale2">'[1]VSTUPNÍ DATA'!$C$2</definedName>
    <definedName name="srovnavaci_BS">'[1]VSTUPNÍ DATA'!$C$20</definedName>
    <definedName name="srovnavaci_PL">'[1]VSTUPNÍ DATA'!$C$21</definedName>
    <definedName name="TypZprava">'[1]VSTUPNÍ DATA'!$B$25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3" l="1"/>
  <c r="E11" i="3"/>
  <c r="D11" i="3"/>
  <c r="E10" i="3"/>
  <c r="D10" i="3"/>
  <c r="B9" i="3"/>
  <c r="B1" i="3"/>
  <c r="G1" i="2" l="1"/>
  <c r="B9" i="2"/>
  <c r="B1" i="2"/>
  <c r="G1" i="1"/>
  <c r="B9" i="1"/>
  <c r="B1" i="1"/>
</calcChain>
</file>

<file path=xl/sharedStrings.xml><?xml version="1.0" encoding="utf-8"?>
<sst xmlns="http://schemas.openxmlformats.org/spreadsheetml/2006/main" count="93" uniqueCount="78">
  <si>
    <t xml:space="preserve">Generali 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</si>
  <si>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</si>
  <si>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</si>
  <si>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</si>
  <si>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</si>
  <si>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</si>
  <si>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</si>
  <si>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</si>
  <si>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</si>
  <si>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</si>
  <si>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</si>
  <si>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držená do splatnosti</t>
  </si>
  <si>
    <t>Úvěry a půjčky</t>
  </si>
  <si>
    <t>Realizovatelné cenné papíry</t>
  </si>
  <si>
    <t>Finanční aktiva oceňovaná reálnou hodnotou proti zisku nebo ztrátě</t>
  </si>
  <si>
    <t>Ostatní investice</t>
  </si>
  <si>
    <t>Podíly zajistitelů na pojistně-technických rezervách</t>
  </si>
  <si>
    <t>Pohledávky</t>
  </si>
  <si>
    <t>Dlouhodobá aktiva určená k prodeji</t>
  </si>
  <si>
    <t>Odložená daňová pohledávka</t>
  </si>
  <si>
    <t>Časové rozlišení aktiv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</si>
  <si>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</si>
  <si>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</si>
  <si>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</si>
  <si>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</si>
  <si>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</si>
  <si>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</si>
  <si>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Ostatní rezervy</t>
  </si>
  <si>
    <t xml:space="preserve">Finanční závazky </t>
  </si>
  <si>
    <t>Závazky</t>
  </si>
  <si>
    <t>Odložený daňový závazek</t>
  </si>
  <si>
    <t>Časové rozlišení pasiv</t>
  </si>
  <si>
    <t>Cizí zdroje celkem</t>
  </si>
  <si>
    <t>Vlastní kapitál a cizí zdroje celkem</t>
  </si>
  <si>
    <t>Výkaz zisku a ztráty</t>
  </si>
  <si>
    <t xml:space="preserve">Zasloužené pojistné, očištěné od zajištění </t>
  </si>
  <si>
    <t>Zasloužené pojistné</t>
  </si>
  <si>
    <t>Pojistné postoupené zajistitelům</t>
  </si>
  <si>
    <t>Úrokové a ostatní výnosy z investic</t>
  </si>
  <si>
    <t>Výnos z majetkových účastí v dceřiných a přidružených společnostech</t>
  </si>
  <si>
    <t>Ostatní výnosy z finančních nástrojů a ostatních investic</t>
  </si>
  <si>
    <t>Čistý zisk/ ztráta (-) z finančních investic oceňovaných reálnou hodnotou proti zisku nebo ztrátě</t>
  </si>
  <si>
    <t>Ostatní výnosy</t>
  </si>
  <si>
    <t>Výnosy celkem</t>
  </si>
  <si>
    <t>Čistá výše nákladů na pojistná plnění</t>
  </si>
  <si>
    <t>Hrubé náklady na pojistná plnění</t>
  </si>
  <si>
    <t xml:space="preserve">Podíl zajistitelů </t>
  </si>
  <si>
    <t>Náklady na majetkové účasti v dceřiných a přidružených společnostech</t>
  </si>
  <si>
    <t xml:space="preserve">Ostatní náklady na finanční nástroje a ostatní investice </t>
  </si>
  <si>
    <t>Pořizovací náklady</t>
  </si>
  <si>
    <t>Administrativní náklady</t>
  </si>
  <si>
    <t>Ostatní náklady</t>
  </si>
  <si>
    <t>Náklady na ukončované operace</t>
  </si>
  <si>
    <t>Náklady celkem</t>
  </si>
  <si>
    <t>Výsledek hospodaření před zdaněním</t>
  </si>
  <si>
    <t>Daň z příjmů</t>
  </si>
  <si>
    <t>Výsledek hospodaření z ukončovaných operací</t>
  </si>
  <si>
    <t>Výsledek hospodaření v běžném účetním období</t>
  </si>
  <si>
    <t>c</t>
  </si>
  <si>
    <t>Výkaz o úplném výsledku</t>
  </si>
  <si>
    <t>Hospodářský výsledek z běžné činnosti</t>
  </si>
  <si>
    <t>Hospodářský výsledek z ukončovaných operací</t>
  </si>
  <si>
    <t>Ostatní úplný výsledek – položky, které mohou být 
v budoucích obdobích převedeny do výkazu zisku a ztráty</t>
  </si>
  <si>
    <t>Kurzové rozdíly vykázané ve vlastním kapitálu</t>
  </si>
  <si>
    <t>Oceňovací rozdíly k pozemkům a budovám vykázané ve vlastním kapitálu</t>
  </si>
  <si>
    <t xml:space="preserve">Oceňovací rozdíly k pozemkům a budovám při odúčtování vykázané v nerozděleném zisku </t>
  </si>
  <si>
    <t>Oceňovací rozdíly k realizovatelným finančním aktivům vykázané ve vlastním kapitálu</t>
  </si>
  <si>
    <t>Oceňovací rozdíly k realizovatelným finančním aktivům vykázané ve výkazu zisku a ztráty</t>
  </si>
  <si>
    <t xml:space="preserve">Ztráty ze snížení hodnoty realizovatelných finančních aktiv </t>
  </si>
  <si>
    <t>Ostatní úplný výsledek před zdaněním</t>
  </si>
  <si>
    <t>Daň z položek vykázaných nebo převedených do vlastního kapitálu</t>
  </si>
  <si>
    <t>Ostatní úplný výsledek po zdanění</t>
  </si>
  <si>
    <t>Úplný výsledek celkem</t>
  </si>
  <si>
    <t>za období končící 30.9.</t>
  </si>
  <si>
    <t>k 30.9.2022</t>
  </si>
  <si>
    <t>30.9.2022</t>
  </si>
  <si>
    <t>31.12.2021</t>
  </si>
  <si>
    <t>30.9.2021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</si>
</sst>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\ #,##0\ _K_č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68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/>
    <xf numFmtId="0" fontId="11" fillId="2" borderId="0" xfId="0" applyFont="1" applyFill="1" applyBorder="1"/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2"/>
    </xf>
    <xf numFmtId="0" fontId="13" fillId="3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2" borderId="3" xfId="0" applyFont="1" applyFill="1" applyBorder="1"/>
    <xf numFmtId="164" fontId="15" fillId="3" borderId="3" xfId="0" applyNumberFormat="1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2" fillId="2" borderId="4" xfId="0" applyFont="1" applyFill="1" applyBorder="1"/>
    <xf numFmtId="164" fontId="15" fillId="3" borderId="4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/>
    </xf>
    <xf numFmtId="165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indent="2"/>
    </xf>
    <xf numFmtId="165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165" fontId="14" fillId="3" borderId="4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65" fontId="14" fillId="3" borderId="0" xfId="0" applyNumberFormat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/>
    </xf>
    <xf numFmtId="0" fontId="17" fillId="2" borderId="2" xfId="0" applyFont="1" applyFill="1" applyBorder="1"/>
    <xf numFmtId="165" fontId="17" fillId="3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/>
    <xf numFmtId="0" fontId="13" fillId="3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/>
    <xf numFmtId="0" fontId="16" fillId="3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165" fontId="17" fillId="3" borderId="1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/>
    <xf numFmtId="0" fontId="13" fillId="3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3" fillId="3" borderId="2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7" fillId="2" borderId="4" xfId="0" applyFont="1" applyFill="1" applyBorder="1" applyAlignment="1"/>
    <xf numFmtId="165" fontId="17" fillId="3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14" fontId="12" fillId="4" borderId="1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/>
    <xf numFmtId="165" fontId="15" fillId="4" borderId="1" xfId="0" applyNumberFormat="1" applyFont="1" applyFill="1" applyBorder="1" applyAlignment="1">
      <alignment vertical="center" wrapText="1"/>
    </xf>
    <xf numFmtId="165" fontId="15" fillId="4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left" vertical="center" wrapText="1"/>
    </xf>
    <xf numFmtId="164" fontId="15" fillId="4" borderId="1" xfId="0" applyNumberFormat="1" applyFont="1" applyFill="1" applyBorder="1" applyAlignment="1">
      <alignment vertical="center" wrapText="1"/>
    </xf>
  </cellXfs>
  <cellStyles count="2">
    <cellStyle name="Normální" xfId="0" builtinId="0"/>
    <cellStyle name="normální_Výkazy_12-2009_IFICC_2010-03-01" xfId="1"/>
  </cellStyles>
  <dxfs count="11"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2</xdr:row>
      <xdr:rowOff>161925</xdr:rowOff>
    </xdr:to>
    <xdr:pic>
      <xdr:nvPicPr>
        <xdr:cNvPr id="3" name="Obrázek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2</xdr:row>
      <xdr:rowOff>161925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2</xdr:row>
      <xdr:rowOff>161925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kazy_2022-09_TCZK_1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BS"/>
      <sheetName val="PL"/>
      <sheetName val="OCI"/>
      <sheetName val="CF"/>
      <sheetName val="BS_EN"/>
      <sheetName val="PL_EN"/>
      <sheetName val="OCI_EN"/>
      <sheetName val="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P_BS"/>
      <sheetName val="P_PL_OCI"/>
      <sheetName val="P_EQ"/>
      <sheetName val="BS_prac"/>
      <sheetName val="PL_prac"/>
      <sheetName val="Netace OP"/>
      <sheetName val="Reklasifikace_AUV"/>
      <sheetName val="Admin_N"/>
      <sheetName val="OCI_prac"/>
      <sheetName val="EQ_prac"/>
      <sheetName val="SAP-ucty"/>
      <sheetName val="Rezervy"/>
      <sheetName val="CF_prac"/>
      <sheetName val="Srovnávací výkazy"/>
      <sheetName val="TBoss"/>
      <sheetName val="BExRepositorySheet"/>
      <sheetName val="TBoss_Elim"/>
      <sheetName val="TBoss_SK"/>
      <sheetName val="FU_CZ"/>
      <sheetName val="FU_SK"/>
      <sheetName val="HK_CP"/>
      <sheetName val="HK_SK"/>
    </sheetNames>
    <sheetDataSet>
      <sheetData sheetId="0"/>
      <sheetData sheetId="1">
        <row r="2">
          <cell r="C2">
            <v>1000</v>
          </cell>
        </row>
        <row r="19">
          <cell r="C19">
            <v>44834</v>
          </cell>
        </row>
        <row r="20">
          <cell r="C20">
            <v>44561</v>
          </cell>
        </row>
        <row r="21">
          <cell r="C21">
            <v>44469</v>
          </cell>
        </row>
        <row r="25">
          <cell r="B25" t="str">
            <v>Čtvrtletní zpráva</v>
          </cell>
          <cell r="C25">
            <v>2022</v>
          </cell>
        </row>
      </sheetData>
      <sheetData sheetId="2"/>
      <sheetData sheetId="3"/>
      <sheetData sheetId="4">
        <row r="9">
          <cell r="D9">
            <v>2371506</v>
          </cell>
          <cell r="E9">
            <v>7718778</v>
          </cell>
        </row>
        <row r="10">
          <cell r="D10">
            <v>0</v>
          </cell>
          <cell r="E1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83"/>
  <sheetViews>
    <sheetView workbookViewId="0">
      <selection activeCell="E41" sqref="E41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tr">
        <f>CONCATENATE(TypZprava," ",ActRok)</f>
        <v>Čtvrtletní zpráva 2022</v>
      </c>
      <c r="C1" s="2"/>
      <c r="G1" s="4" t="str">
        <f>IF(SUBTOTAL(9,D10:E37)-SUBTOTAL(109,D10:E37)&lt;&gt;0,"Pozor - hodnoty na skrytých řádcích","")</f>
        <v/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55" t="s">
        <v>5</v>
      </c>
      <c r="C6" s="55"/>
      <c r="D6" s="55"/>
      <c r="E6" s="55"/>
    </row>
    <row r="7" spans="2:8" x14ac:dyDescent="0.25">
      <c r="B7" s="56" t="s">
        <v>74</v>
      </c>
      <c r="C7" s="56"/>
      <c r="D7" s="56"/>
      <c r="E7" s="56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Bot="1" x14ac:dyDescent="0.3">
      <c r="B9" s="59" t="str">
        <f>IF(scale2=1000,"V tisících Kč","V milionech Kč")</f>
        <v>V tisících Kč</v>
      </c>
      <c r="C9" s="59"/>
      <c r="D9" s="60" t="s">
        <v>75</v>
      </c>
      <c r="E9" s="60" t="s">
        <v>76</v>
      </c>
    </row>
    <row r="10" spans="2:8" ht="24" customHeight="1" x14ac:dyDescent="0.25">
      <c r="B10" s="12" t="s">
        <v>6</v>
      </c>
      <c r="C10" s="13"/>
      <c r="D10" s="14">
        <v>14172834</v>
      </c>
      <c r="E10" s="14">
        <v>14172834</v>
      </c>
    </row>
    <row r="11" spans="2:8" ht="24" customHeight="1" x14ac:dyDescent="0.25">
      <c r="B11" s="15" t="s">
        <v>7</v>
      </c>
      <c r="C11" s="16"/>
      <c r="D11" s="14">
        <v>1722246</v>
      </c>
      <c r="E11" s="17">
        <v>1789886</v>
      </c>
    </row>
    <row r="12" spans="2:8" ht="24" customHeight="1" x14ac:dyDescent="0.25">
      <c r="B12" s="15" t="s">
        <v>8</v>
      </c>
      <c r="C12" s="16"/>
      <c r="D12" s="14">
        <v>733434</v>
      </c>
      <c r="E12" s="17">
        <v>690958</v>
      </c>
    </row>
    <row r="13" spans="2:8" ht="24" customHeight="1" x14ac:dyDescent="0.25">
      <c r="B13" s="15" t="s">
        <v>9</v>
      </c>
      <c r="C13" s="16"/>
      <c r="D13" s="14">
        <v>67477369</v>
      </c>
      <c r="E13" s="17">
        <v>85929238</v>
      </c>
    </row>
    <row r="14" spans="2:8" ht="24" customHeight="1" x14ac:dyDescent="0.25">
      <c r="B14" s="18" t="s">
        <v>10</v>
      </c>
      <c r="C14" s="16"/>
      <c r="D14" s="14">
        <v>128371</v>
      </c>
      <c r="E14" s="17">
        <v>169539</v>
      </c>
    </row>
    <row r="15" spans="2:8" ht="24" hidden="1" customHeight="1" outlineLevel="1" x14ac:dyDescent="0.25">
      <c r="B15" s="18" t="s">
        <v>11</v>
      </c>
      <c r="C15" s="16"/>
      <c r="D15" s="14">
        <v>0</v>
      </c>
      <c r="E15" s="17">
        <v>0</v>
      </c>
    </row>
    <row r="16" spans="2:8" ht="24" customHeight="1" collapsed="1" x14ac:dyDescent="0.25">
      <c r="B16" s="18" t="s">
        <v>12</v>
      </c>
      <c r="C16" s="16"/>
      <c r="D16" s="14">
        <v>1647921</v>
      </c>
      <c r="E16" s="17">
        <v>2896820</v>
      </c>
    </row>
    <row r="17" spans="2:5" ht="24" customHeight="1" x14ac:dyDescent="0.25">
      <c r="B17" s="18" t="s">
        <v>13</v>
      </c>
      <c r="C17" s="16"/>
      <c r="D17" s="14">
        <v>44445804</v>
      </c>
      <c r="E17" s="17">
        <v>58916585</v>
      </c>
    </row>
    <row r="18" spans="2:5" ht="27.75" customHeight="1" x14ac:dyDescent="0.25">
      <c r="B18" s="18" t="s">
        <v>14</v>
      </c>
      <c r="C18" s="16"/>
      <c r="D18" s="14">
        <v>21255273</v>
      </c>
      <c r="E18" s="17">
        <v>23946294</v>
      </c>
    </row>
    <row r="19" spans="2:5" ht="27.75" hidden="1" customHeight="1" outlineLevel="1" x14ac:dyDescent="0.25">
      <c r="B19" s="18" t="s">
        <v>15</v>
      </c>
      <c r="C19" s="16"/>
      <c r="D19" s="14">
        <v>0</v>
      </c>
      <c r="E19" s="17">
        <v>0</v>
      </c>
    </row>
    <row r="20" spans="2:5" ht="26.25" customHeight="1" collapsed="1" x14ac:dyDescent="0.25">
      <c r="B20" s="15" t="s">
        <v>16</v>
      </c>
      <c r="C20" s="16"/>
      <c r="D20" s="14">
        <v>17789370</v>
      </c>
      <c r="E20" s="17">
        <v>17298220</v>
      </c>
    </row>
    <row r="21" spans="2:5" ht="24" customHeight="1" x14ac:dyDescent="0.25">
      <c r="B21" s="15" t="s">
        <v>17</v>
      </c>
      <c r="C21" s="16"/>
      <c r="D21" s="14">
        <v>7844839</v>
      </c>
      <c r="E21" s="17">
        <v>7250008</v>
      </c>
    </row>
    <row r="22" spans="2:5" ht="24" customHeight="1" x14ac:dyDescent="0.25">
      <c r="B22" s="15" t="s">
        <v>18</v>
      </c>
      <c r="C22" s="16"/>
      <c r="D22" s="14">
        <v>691021</v>
      </c>
      <c r="E22" s="17">
        <v>691021</v>
      </c>
    </row>
    <row r="23" spans="2:5" ht="24" customHeight="1" x14ac:dyDescent="0.25">
      <c r="B23" s="15" t="s">
        <v>19</v>
      </c>
      <c r="C23" s="16"/>
      <c r="D23" s="14">
        <v>5513166</v>
      </c>
      <c r="E23" s="17">
        <v>4491727</v>
      </c>
    </row>
    <row r="24" spans="2:5" ht="24" customHeight="1" x14ac:dyDescent="0.25">
      <c r="B24" s="15" t="s">
        <v>20</v>
      </c>
      <c r="C24" s="16"/>
      <c r="D24" s="14">
        <v>2242433</v>
      </c>
      <c r="E24" s="17">
        <v>2256881</v>
      </c>
    </row>
    <row r="25" spans="2:5" ht="24" customHeight="1" thickBot="1" x14ac:dyDescent="0.3">
      <c r="B25" s="19" t="s">
        <v>21</v>
      </c>
      <c r="C25" s="20"/>
      <c r="D25" s="14">
        <v>4638532</v>
      </c>
      <c r="E25" s="21">
        <v>2661381</v>
      </c>
    </row>
    <row r="26" spans="2:5" ht="24" customHeight="1" thickBot="1" x14ac:dyDescent="0.3">
      <c r="B26" s="66" t="s">
        <v>22</v>
      </c>
      <c r="C26" s="65"/>
      <c r="D26" s="67">
        <v>122825244</v>
      </c>
      <c r="E26" s="67">
        <v>137232154</v>
      </c>
    </row>
    <row r="27" spans="2:5" ht="24" customHeight="1" x14ac:dyDescent="0.25">
      <c r="B27" s="12" t="s">
        <v>23</v>
      </c>
      <c r="C27" s="13"/>
      <c r="D27" s="14">
        <v>4000000</v>
      </c>
      <c r="E27" s="14">
        <v>4000000</v>
      </c>
    </row>
    <row r="28" spans="2:5" ht="24" customHeight="1" x14ac:dyDescent="0.25">
      <c r="B28" s="15" t="s">
        <v>24</v>
      </c>
      <c r="C28" s="16"/>
      <c r="D28" s="14">
        <v>11527062</v>
      </c>
      <c r="E28" s="17">
        <v>16671123</v>
      </c>
    </row>
    <row r="29" spans="2:5" ht="24" customHeight="1" x14ac:dyDescent="0.25">
      <c r="B29" s="22" t="s">
        <v>25</v>
      </c>
      <c r="C29" s="23"/>
      <c r="D29" s="14">
        <v>15527062</v>
      </c>
      <c r="E29" s="24">
        <v>20671123</v>
      </c>
    </row>
    <row r="30" spans="2:5" ht="24" customHeight="1" x14ac:dyDescent="0.25">
      <c r="B30" s="12" t="s">
        <v>26</v>
      </c>
      <c r="C30" s="13"/>
      <c r="D30" s="14">
        <v>87230530</v>
      </c>
      <c r="E30" s="14">
        <v>91450138</v>
      </c>
    </row>
    <row r="31" spans="2:5" ht="24" customHeight="1" x14ac:dyDescent="0.25">
      <c r="B31" s="15" t="s">
        <v>27</v>
      </c>
      <c r="C31" s="16"/>
      <c r="D31" s="14">
        <v>283674</v>
      </c>
      <c r="E31" s="17">
        <v>304436</v>
      </c>
    </row>
    <row r="32" spans="2:5" ht="24" customHeight="1" x14ac:dyDescent="0.25">
      <c r="B32" s="15" t="s">
        <v>28</v>
      </c>
      <c r="C32" s="16"/>
      <c r="D32" s="14">
        <v>2816578</v>
      </c>
      <c r="E32" s="17">
        <v>2979914</v>
      </c>
    </row>
    <row r="33" spans="2:5" ht="24" customHeight="1" x14ac:dyDescent="0.25">
      <c r="B33" s="15" t="s">
        <v>29</v>
      </c>
      <c r="C33" s="16"/>
      <c r="D33" s="14">
        <v>13720637</v>
      </c>
      <c r="E33" s="17">
        <v>18943816</v>
      </c>
    </row>
    <row r="34" spans="2:5" ht="24" hidden="1" customHeight="1" outlineLevel="1" x14ac:dyDescent="0.25">
      <c r="B34" s="15" t="s">
        <v>30</v>
      </c>
      <c r="C34" s="16"/>
      <c r="D34" s="14">
        <v>0</v>
      </c>
      <c r="E34" s="17">
        <v>0</v>
      </c>
    </row>
    <row r="35" spans="2:5" ht="24" customHeight="1" collapsed="1" x14ac:dyDescent="0.25">
      <c r="B35" s="15" t="s">
        <v>31</v>
      </c>
      <c r="C35" s="16"/>
      <c r="D35" s="14">
        <v>3246763</v>
      </c>
      <c r="E35" s="17">
        <v>2882727</v>
      </c>
    </row>
    <row r="36" spans="2:5" ht="24" customHeight="1" thickBot="1" x14ac:dyDescent="0.3">
      <c r="B36" s="25" t="s">
        <v>32</v>
      </c>
      <c r="C36" s="26"/>
      <c r="D36" s="14">
        <v>107298182</v>
      </c>
      <c r="E36" s="27">
        <v>116561031</v>
      </c>
    </row>
    <row r="37" spans="2:5" ht="24" customHeight="1" thickBot="1" x14ac:dyDescent="0.3">
      <c r="B37" s="66" t="s">
        <v>33</v>
      </c>
      <c r="C37" s="65"/>
      <c r="D37" s="67">
        <v>122825244</v>
      </c>
      <c r="E37" s="67">
        <v>137232154</v>
      </c>
    </row>
    <row r="38" spans="2:5" ht="20.45" customHeight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6" spans="2:5" ht="20.45" customHeight="1" x14ac:dyDescent="0.25"/>
    <row r="47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3">
    <mergeCell ref="B6:E6"/>
    <mergeCell ref="B7:E7"/>
    <mergeCell ref="B9:C9"/>
  </mergeCells>
  <conditionalFormatting sqref="E10:E25">
    <cfRule type="cellIs" dxfId="10" priority="4" operator="equal">
      <formula>0</formula>
    </cfRule>
  </conditionalFormatting>
  <conditionalFormatting sqref="E27:E36">
    <cfRule type="cellIs" dxfId="9" priority="3" operator="equal">
      <formula>0</formula>
    </cfRule>
  </conditionalFormatting>
  <conditionalFormatting sqref="G1">
    <cfRule type="containsText" dxfId="8" priority="2" stopIfTrue="1" operator="containsText" text="Pozor - hodnoty na skrytých řádcích">
      <formula>NOT(ISERROR(SEARCH("Pozor - hodnoty na skrytých řádcích",G1)))</formula>
    </cfRule>
  </conditionalFormatting>
  <conditionalFormatting sqref="D10:D25 D27:D36">
    <cfRule type="cellIs" dxfId="7" priority="1" operator="equal">
      <formula>0</formula>
    </cfRule>
  </conditionalFormatting>
  <pageMargins left="0.7" right="0.7" top="0.78740157499999996" bottom="0.78740157499999996" header="0.3" footer="0.3"/>
  <pageSetup orientation="portrait" horizontalDpi="90" verticalDpi="90" r:id="rId1"/>
  <headerFooter>
    <oddFooter>&amp;L&amp;1#&amp;"Calibri"&amp;10&amp;K000000Důvěrné /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79"/>
  <sheetViews>
    <sheetView topLeftCell="A28" workbookViewId="0">
      <selection activeCell="D41" sqref="D41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9.950000000000003" customHeight="1" x14ac:dyDescent="0.25">
      <c r="B1" s="1" t="str">
        <f>CONCATENATE(TypZprava," ",ActRok)</f>
        <v>Čtvrtletní zpráva 2022</v>
      </c>
      <c r="C1" s="2"/>
      <c r="G1" s="4" t="str">
        <f>IF(SUBTOTAL(9,D10:E32)-SUBTOTAL(109,D10:E32)&lt;&gt;0,"Pozor - hodnoty na skrytých řádcích","")</f>
        <v/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57" t="s">
        <v>34</v>
      </c>
      <c r="C6" s="57"/>
      <c r="D6" s="57"/>
      <c r="E6" s="57"/>
    </row>
    <row r="7" spans="2:7" x14ac:dyDescent="0.25">
      <c r="B7" s="56" t="s">
        <v>73</v>
      </c>
      <c r="C7" s="56"/>
      <c r="D7" s="56"/>
      <c r="E7" s="56"/>
    </row>
    <row r="8" spans="2:7" ht="15.75" thickBot="1" x14ac:dyDescent="0.3">
      <c r="B8" s="11"/>
      <c r="C8" s="11"/>
      <c r="D8" s="11"/>
      <c r="E8" s="11"/>
    </row>
    <row r="9" spans="2:7" ht="21.95" customHeight="1" thickBot="1" x14ac:dyDescent="0.3">
      <c r="B9" s="59" t="str">
        <f>IF(scale2=1000,"V tisících Kč","V milionech Kč")</f>
        <v>V tisících Kč</v>
      </c>
      <c r="C9" s="59"/>
      <c r="D9" s="60" t="s">
        <v>75</v>
      </c>
      <c r="E9" s="60" t="s">
        <v>77</v>
      </c>
    </row>
    <row r="10" spans="2:7" ht="24" customHeight="1" x14ac:dyDescent="0.25">
      <c r="B10" s="28" t="s">
        <v>35</v>
      </c>
      <c r="C10" s="13"/>
      <c r="D10" s="29">
        <v>22787598</v>
      </c>
      <c r="E10" s="29">
        <v>18290404</v>
      </c>
    </row>
    <row r="11" spans="2:7" ht="24" customHeight="1" x14ac:dyDescent="0.25">
      <c r="B11" s="30" t="s">
        <v>36</v>
      </c>
      <c r="C11" s="16"/>
      <c r="D11" s="31">
        <v>35615733</v>
      </c>
      <c r="E11" s="31">
        <v>28961242</v>
      </c>
    </row>
    <row r="12" spans="2:7" ht="24" customHeight="1" x14ac:dyDescent="0.25">
      <c r="B12" s="30" t="s">
        <v>37</v>
      </c>
      <c r="C12" s="16"/>
      <c r="D12" s="31">
        <v>-12828135</v>
      </c>
      <c r="E12" s="31">
        <v>-10670838</v>
      </c>
    </row>
    <row r="13" spans="2:7" ht="24" customHeight="1" x14ac:dyDescent="0.25">
      <c r="B13" s="32" t="s">
        <v>38</v>
      </c>
      <c r="C13" s="16"/>
      <c r="D13" s="31">
        <v>1186941</v>
      </c>
      <c r="E13" s="31">
        <v>878448</v>
      </c>
    </row>
    <row r="14" spans="2:7" ht="24" customHeight="1" outlineLevel="1" x14ac:dyDescent="0.25">
      <c r="B14" s="32" t="s">
        <v>39</v>
      </c>
      <c r="C14" s="16"/>
      <c r="D14" s="31">
        <v>316239</v>
      </c>
      <c r="E14" s="31">
        <v>5715476</v>
      </c>
    </row>
    <row r="15" spans="2:7" ht="24" customHeight="1" x14ac:dyDescent="0.25">
      <c r="B15" s="33" t="s">
        <v>40</v>
      </c>
      <c r="C15" s="16"/>
      <c r="D15" s="31">
        <v>961753</v>
      </c>
      <c r="E15" s="31">
        <v>307735</v>
      </c>
    </row>
    <row r="16" spans="2:7" ht="27" customHeight="1" x14ac:dyDescent="0.25">
      <c r="B16" s="33" t="s">
        <v>41</v>
      </c>
      <c r="C16" s="16"/>
      <c r="D16" s="31">
        <v>-2041597</v>
      </c>
      <c r="E16" s="31">
        <v>1994895</v>
      </c>
    </row>
    <row r="17" spans="2:5" ht="24" customHeight="1" thickBot="1" x14ac:dyDescent="0.3">
      <c r="B17" s="34" t="s">
        <v>42</v>
      </c>
      <c r="C17" s="20"/>
      <c r="D17" s="35">
        <v>4171606</v>
      </c>
      <c r="E17" s="35">
        <v>2400476</v>
      </c>
    </row>
    <row r="18" spans="2:5" ht="24" customHeight="1" thickBot="1" x14ac:dyDescent="0.3">
      <c r="B18" s="61" t="s">
        <v>43</v>
      </c>
      <c r="C18" s="65"/>
      <c r="D18" s="63">
        <v>27382540</v>
      </c>
      <c r="E18" s="63">
        <v>29587434</v>
      </c>
    </row>
    <row r="19" spans="2:5" ht="24" customHeight="1" x14ac:dyDescent="0.25">
      <c r="B19" s="28" t="s">
        <v>44</v>
      </c>
      <c r="C19" s="13"/>
      <c r="D19" s="29">
        <v>-9610266</v>
      </c>
      <c r="E19" s="29">
        <v>-12140206</v>
      </c>
    </row>
    <row r="20" spans="2:5" ht="24" customHeight="1" x14ac:dyDescent="0.25">
      <c r="B20" s="30" t="s">
        <v>45</v>
      </c>
      <c r="C20" s="16"/>
      <c r="D20" s="31">
        <v>-15195019</v>
      </c>
      <c r="E20" s="31">
        <v>-18112820</v>
      </c>
    </row>
    <row r="21" spans="2:5" ht="24" customHeight="1" x14ac:dyDescent="0.25">
      <c r="B21" s="30" t="s">
        <v>46</v>
      </c>
      <c r="C21" s="16"/>
      <c r="D21" s="31">
        <v>5584753</v>
      </c>
      <c r="E21" s="31">
        <v>5972614</v>
      </c>
    </row>
    <row r="22" spans="2:5" ht="24" customHeight="1" outlineLevel="1" x14ac:dyDescent="0.25">
      <c r="B22" s="28" t="s">
        <v>47</v>
      </c>
      <c r="C22" s="13"/>
      <c r="D22" s="29">
        <v>0</v>
      </c>
      <c r="E22" s="29">
        <v>0</v>
      </c>
    </row>
    <row r="23" spans="2:5" ht="24" customHeight="1" x14ac:dyDescent="0.25">
      <c r="B23" s="28" t="s">
        <v>48</v>
      </c>
      <c r="C23" s="13"/>
      <c r="D23" s="29">
        <v>-3643000</v>
      </c>
      <c r="E23" s="29">
        <v>-1033412</v>
      </c>
    </row>
    <row r="24" spans="2:5" ht="24" customHeight="1" x14ac:dyDescent="0.25">
      <c r="B24" s="28" t="s">
        <v>49</v>
      </c>
      <c r="C24" s="13"/>
      <c r="D24" s="29">
        <v>-4329600</v>
      </c>
      <c r="E24" s="29">
        <v>-3113182</v>
      </c>
    </row>
    <row r="25" spans="2:5" ht="24" customHeight="1" x14ac:dyDescent="0.25">
      <c r="B25" s="32" t="s">
        <v>50</v>
      </c>
      <c r="C25" s="16"/>
      <c r="D25" s="31">
        <v>-2383552</v>
      </c>
      <c r="E25" s="31">
        <v>-1855022</v>
      </c>
    </row>
    <row r="26" spans="2:5" ht="24" customHeight="1" x14ac:dyDescent="0.25">
      <c r="B26" s="32" t="s">
        <v>51</v>
      </c>
      <c r="C26" s="16"/>
      <c r="D26" s="31">
        <v>-4443702</v>
      </c>
      <c r="E26" s="31">
        <v>-3257004</v>
      </c>
    </row>
    <row r="27" spans="2:5" ht="24" customHeight="1" outlineLevel="1" thickBot="1" x14ac:dyDescent="0.3">
      <c r="B27" s="36" t="s">
        <v>52</v>
      </c>
      <c r="C27" s="37"/>
      <c r="D27" s="38">
        <v>0</v>
      </c>
      <c r="E27" s="38">
        <v>0</v>
      </c>
    </row>
    <row r="28" spans="2:5" ht="24" customHeight="1" thickBot="1" x14ac:dyDescent="0.3">
      <c r="B28" s="61" t="s">
        <v>53</v>
      </c>
      <c r="C28" s="65"/>
      <c r="D28" s="63">
        <v>-24410120</v>
      </c>
      <c r="E28" s="63">
        <v>-21398826</v>
      </c>
    </row>
    <row r="29" spans="2:5" ht="24" customHeight="1" x14ac:dyDescent="0.25">
      <c r="B29" s="39" t="s">
        <v>54</v>
      </c>
      <c r="C29" s="40"/>
      <c r="D29" s="41">
        <v>2972420</v>
      </c>
      <c r="E29" s="41">
        <v>8188608</v>
      </c>
    </row>
    <row r="30" spans="2:5" ht="24" customHeight="1" thickBot="1" x14ac:dyDescent="0.3">
      <c r="B30" s="32" t="s">
        <v>55</v>
      </c>
      <c r="C30" s="16"/>
      <c r="D30" s="31">
        <v>-600914</v>
      </c>
      <c r="E30" s="31">
        <v>-469830</v>
      </c>
    </row>
    <row r="31" spans="2:5" ht="24" hidden="1" customHeight="1" outlineLevel="1" x14ac:dyDescent="0.25">
      <c r="B31" s="36" t="s">
        <v>56</v>
      </c>
      <c r="C31" s="37"/>
      <c r="D31" s="38">
        <v>0</v>
      </c>
      <c r="E31" s="38">
        <v>0</v>
      </c>
    </row>
    <row r="32" spans="2:5" ht="24" customHeight="1" collapsed="1" thickBot="1" x14ac:dyDescent="0.3">
      <c r="B32" s="61" t="s">
        <v>57</v>
      </c>
      <c r="C32" s="65"/>
      <c r="D32" s="63">
        <v>2371506</v>
      </c>
      <c r="E32" s="63">
        <v>7718778</v>
      </c>
    </row>
    <row r="33" spans="13:13" ht="24" customHeight="1" x14ac:dyDescent="0.25"/>
    <row r="34" spans="13:13" ht="20.45" customHeight="1" x14ac:dyDescent="0.25"/>
    <row r="35" spans="13:13" ht="20.45" customHeight="1" x14ac:dyDescent="0.25"/>
    <row r="36" spans="13:13" ht="20.45" customHeight="1" x14ac:dyDescent="0.25"/>
    <row r="37" spans="13:13" ht="20.45" customHeight="1" x14ac:dyDescent="0.25">
      <c r="M37" s="3" t="s">
        <v>58</v>
      </c>
    </row>
    <row r="38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3.2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1.7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7" customHeight="1" x14ac:dyDescent="0.25"/>
    <row r="74" ht="28.5" customHeight="1" x14ac:dyDescent="0.25"/>
    <row r="75" ht="20.45" customHeight="1" x14ac:dyDescent="0.25"/>
    <row r="76" ht="23.25" customHeight="1" x14ac:dyDescent="0.25"/>
    <row r="77" ht="20.45" customHeight="1" x14ac:dyDescent="0.25"/>
    <row r="78" ht="20.45" customHeight="1" x14ac:dyDescent="0.25"/>
    <row r="79" ht="20.45" customHeight="1" x14ac:dyDescent="0.25"/>
  </sheetData>
  <mergeCells count="3">
    <mergeCell ref="B6:E6"/>
    <mergeCell ref="B7:E7"/>
    <mergeCell ref="B9:C9"/>
  </mergeCells>
  <conditionalFormatting sqref="D10:E17">
    <cfRule type="cellIs" dxfId="6" priority="5" operator="equal">
      <formula>0</formula>
    </cfRule>
  </conditionalFormatting>
  <conditionalFormatting sqref="D19:E25 D29:E29 D31:E31 D27:E27">
    <cfRule type="cellIs" dxfId="5" priority="4" operator="equal">
      <formula>0</formula>
    </cfRule>
  </conditionalFormatting>
  <conditionalFormatting sqref="D30:E30">
    <cfRule type="cellIs" dxfId="4" priority="3" operator="equal">
      <formula>0</formula>
    </cfRule>
  </conditionalFormatting>
  <conditionalFormatting sqref="G1">
    <cfRule type="containsText" dxfId="3" priority="2" stopIfTrue="1" operator="containsText" text="Pozor - hodnoty na skrytých řádcích">
      <formula>NOT(ISERROR(SEARCH("Pozor - hodnoty na skrytých řádcích",G1)))</formula>
    </cfRule>
  </conditionalFormatting>
  <conditionalFormatting sqref="D26:E26">
    <cfRule type="cellIs" dxfId="2" priority="1" operator="equal">
      <formula>0</formula>
    </cfRule>
  </conditionalFormatting>
  <pageMargins left="0.7" right="0.7" top="0.78740157499999996" bottom="0.78740157499999996" header="0.3" footer="0.3"/>
  <pageSetup orientation="portrait" horizontalDpi="90" verticalDpi="90" r:id="rId1"/>
  <headerFooter>
    <oddFooter>&amp;L&amp;1#&amp;"Calibri"&amp;10&amp;K000000Důvěrné / 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70"/>
  <sheetViews>
    <sheetView tabSelected="1" workbookViewId="0">
      <selection activeCell="H17" sqref="H17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9.950000000000003" customHeight="1" x14ac:dyDescent="0.25">
      <c r="B1" s="1" t="str">
        <f>CONCATENATE(TypZprava," ",ActRok)</f>
        <v>Čtvrtletní zpráva 2022</v>
      </c>
      <c r="C1" s="2"/>
      <c r="G1" s="4" t="str">
        <f>IF(SUBTOTAL(9,D12:E23)-SUBTOTAL(109,D12:E23)&lt;&gt;0,"Pozor - hodnoty na skrytých řádcích","")</f>
        <v/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57" t="s">
        <v>59</v>
      </c>
      <c r="C6" s="57"/>
      <c r="D6" s="57"/>
      <c r="E6" s="57"/>
    </row>
    <row r="7" spans="2:8" x14ac:dyDescent="0.25">
      <c r="B7" s="56" t="s">
        <v>73</v>
      </c>
      <c r="C7" s="56"/>
      <c r="D7" s="56"/>
      <c r="E7" s="56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Bot="1" x14ac:dyDescent="0.3">
      <c r="B9" s="59" t="str">
        <f>IF(scale2=1000,"V tisících Kč","V milionech Kč")</f>
        <v>V tisících Kč</v>
      </c>
      <c r="C9" s="59"/>
      <c r="D9" s="60" t="s">
        <v>75</v>
      </c>
      <c r="E9" s="60" t="s">
        <v>77</v>
      </c>
    </row>
    <row r="10" spans="2:8" ht="21.95" hidden="1" customHeight="1" outlineLevel="1" x14ac:dyDescent="0.25">
      <c r="B10" s="28" t="s">
        <v>60</v>
      </c>
      <c r="C10" s="42"/>
      <c r="D10" s="29">
        <f>+[1]OCI!D9</f>
        <v>2371506</v>
      </c>
      <c r="E10" s="29">
        <f>+[1]OCI!E9</f>
        <v>7718778</v>
      </c>
    </row>
    <row r="11" spans="2:8" ht="21.95" hidden="1" customHeight="1" outlineLevel="1" x14ac:dyDescent="0.25">
      <c r="B11" s="43" t="s">
        <v>61</v>
      </c>
      <c r="C11" s="44"/>
      <c r="D11" s="35">
        <f>+[1]OCI!D10</f>
        <v>0</v>
      </c>
      <c r="E11" s="35">
        <f>+[1]OCI!E10</f>
        <v>0</v>
      </c>
    </row>
    <row r="12" spans="2:8" ht="26.25" customHeight="1" collapsed="1" thickBot="1" x14ac:dyDescent="0.3">
      <c r="B12" s="45" t="s">
        <v>57</v>
      </c>
      <c r="C12" s="46"/>
      <c r="D12" s="47">
        <v>2371506</v>
      </c>
      <c r="E12" s="47">
        <v>7718778</v>
      </c>
    </row>
    <row r="13" spans="2:8" ht="38.25" customHeight="1" x14ac:dyDescent="0.25">
      <c r="B13" s="58" t="s">
        <v>62</v>
      </c>
      <c r="C13" s="58"/>
      <c r="D13" s="41"/>
      <c r="E13" s="41"/>
    </row>
    <row r="14" spans="2:8" ht="26.25" customHeight="1" x14ac:dyDescent="0.25">
      <c r="B14" s="32" t="s">
        <v>63</v>
      </c>
      <c r="C14" s="48"/>
      <c r="D14" s="31">
        <v>-34153</v>
      </c>
      <c r="E14" s="31">
        <v>0</v>
      </c>
    </row>
    <row r="15" spans="2:8" ht="26.25" hidden="1" customHeight="1" outlineLevel="1" x14ac:dyDescent="0.25">
      <c r="B15" s="32" t="s">
        <v>64</v>
      </c>
      <c r="C15" s="48"/>
      <c r="D15" s="31">
        <v>0</v>
      </c>
      <c r="E15" s="31">
        <v>0</v>
      </c>
    </row>
    <row r="16" spans="2:8" ht="26.25" hidden="1" customHeight="1" outlineLevel="1" x14ac:dyDescent="0.25">
      <c r="B16" s="32" t="s">
        <v>65</v>
      </c>
      <c r="C16" s="48"/>
      <c r="D16" s="31">
        <v>0</v>
      </c>
      <c r="E16" s="31">
        <v>0</v>
      </c>
    </row>
    <row r="17" spans="2:5" ht="27.75" customHeight="1" collapsed="1" x14ac:dyDescent="0.25">
      <c r="B17" s="32" t="s">
        <v>66</v>
      </c>
      <c r="C17" s="48"/>
      <c r="D17" s="31">
        <v>-8127398</v>
      </c>
      <c r="E17" s="31">
        <v>-911496</v>
      </c>
    </row>
    <row r="18" spans="2:5" ht="27.75" customHeight="1" x14ac:dyDescent="0.25">
      <c r="B18" s="32" t="s">
        <v>67</v>
      </c>
      <c r="C18" s="48"/>
      <c r="D18" s="31">
        <v>-571516</v>
      </c>
      <c r="E18" s="31">
        <v>-86430</v>
      </c>
    </row>
    <row r="19" spans="2:5" ht="26.25" customHeight="1" thickBot="1" x14ac:dyDescent="0.3">
      <c r="B19" s="49" t="s">
        <v>68</v>
      </c>
      <c r="C19" s="50"/>
      <c r="D19" s="38">
        <v>1938603</v>
      </c>
      <c r="E19" s="38">
        <v>62410</v>
      </c>
    </row>
    <row r="20" spans="2:5" ht="26.25" customHeight="1" thickBot="1" x14ac:dyDescent="0.3">
      <c r="B20" s="45" t="s">
        <v>69</v>
      </c>
      <c r="C20" s="46"/>
      <c r="D20" s="47">
        <v>-6794464</v>
      </c>
      <c r="E20" s="47">
        <v>-935516</v>
      </c>
    </row>
    <row r="21" spans="2:5" ht="26.25" customHeight="1" x14ac:dyDescent="0.25">
      <c r="B21" s="51" t="s">
        <v>70</v>
      </c>
      <c r="C21" s="42"/>
      <c r="D21" s="29">
        <v>1285254</v>
      </c>
      <c r="E21" s="29">
        <v>177748</v>
      </c>
    </row>
    <row r="22" spans="2:5" ht="26.25" customHeight="1" thickBot="1" x14ac:dyDescent="0.3">
      <c r="B22" s="52" t="s">
        <v>71</v>
      </c>
      <c r="C22" s="53"/>
      <c r="D22" s="54">
        <v>-5509210</v>
      </c>
      <c r="E22" s="54">
        <v>-757768</v>
      </c>
    </row>
    <row r="23" spans="2:5" ht="26.25" customHeight="1" thickBot="1" x14ac:dyDescent="0.3">
      <c r="B23" s="61" t="s">
        <v>72</v>
      </c>
      <c r="C23" s="62"/>
      <c r="D23" s="63">
        <v>-3137704</v>
      </c>
      <c r="E23" s="64">
        <v>6961010</v>
      </c>
    </row>
    <row r="24" spans="2:5" ht="24" customHeight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4">
    <mergeCell ref="B6:E6"/>
    <mergeCell ref="B7:E7"/>
    <mergeCell ref="B9:C9"/>
    <mergeCell ref="B13:C13"/>
  </mergeCells>
  <conditionalFormatting sqref="D10:E11 D14:E19 D21:E21">
    <cfRule type="cellIs" dxfId="1" priority="2" operator="equal">
      <formula>0</formula>
    </cfRule>
  </conditionalFormatting>
  <conditionalFormatting sqref="G1">
    <cfRule type="containsText" dxfId="0" priority="1" stopIfTrue="1" operator="containsText" text="Pozor - hodnoty na skrytých řádcích">
      <formula>NOT(ISERROR(SEARCH("Pozor - hodnoty na skrytých řádcích",G1)))</formula>
    </cfRule>
  </conditionalFormatting>
  <pageMargins left="0.7" right="0.7" top="0.78740157499999996" bottom="0.78740157499999996" header="0.3" footer="0.3"/>
  <pageSetup orientation="portrait" horizontalDpi="90" verticalDpi="90" r:id="rId1"/>
  <headerFooter>
    <oddFooter>&amp;L&amp;1#&amp;"Calibri"&amp;10&amp;K000000Důvěrné / Confidential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Výkaz o finanční situaci</vt:lpstr>
      <vt:lpstr>Výkaz zisku a ztráty</vt:lpstr>
      <vt:lpstr>Výkaz o úplném výsledku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Morysová Lucie</dc:creator>
  <cp:lastModifiedBy>Morysová Lucie</cp:lastModifiedBy>
  <dcterms:created xsi:type="dcterms:W3CDTF">2022-11-08T10:54:56Z</dcterms:created>
  <dcterms:modified xsi:type="dcterms:W3CDTF">2022-11-08T11:46:42Z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2022-11-08T11:46:42Z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77ea2ba9-10e9-4d58-bbc9-aadc1e5f5d0d</vt:lpwstr>
  </property>
  <property fmtid="{D5CDD505-2E9C-101B-9397-08002B2CF9AE}" pid="8" name="MSIP_Label_17a71049-ab6d-463d-b568-0751aa1e8107_ContentBits">
    <vt:lpwstr>2</vt:lpwstr>
  </property>
</Properties>
</file>